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55" windowHeight="7680"/>
  </bookViews>
  <sheets>
    <sheet name="Transducer" sheetId="1" r:id="rId1"/>
  </sheets>
  <calcPr calcId="125725" iterate="1" iterateCount="1"/>
</workbook>
</file>

<file path=xl/calcChain.xml><?xml version="1.0" encoding="utf-8"?>
<calcChain xmlns="http://schemas.openxmlformats.org/spreadsheetml/2006/main">
  <c r="D20" i="1"/>
  <c r="D12"/>
  <c r="F18" s="1"/>
  <c r="D10"/>
  <c r="D14" s="1"/>
  <c r="J17"/>
  <c r="J15"/>
  <c r="B16"/>
  <c r="B14"/>
  <c r="J25" l="1"/>
  <c r="D16"/>
  <c r="M29" s="1"/>
</calcChain>
</file>

<file path=xl/sharedStrings.xml><?xml version="1.0" encoding="utf-8"?>
<sst xmlns="http://schemas.openxmlformats.org/spreadsheetml/2006/main" count="33" uniqueCount="30">
  <si>
    <t>Indtast aflæst dybde i meter:</t>
  </si>
  <si>
    <t>Indtast transducerens strålevinkel:</t>
  </si>
  <si>
    <t>meter</t>
  </si>
  <si>
    <t>grader</t>
  </si>
  <si>
    <t>Her kan du aflæse diameteren på</t>
  </si>
  <si>
    <t>meter, som dit ekkolod dækker:</t>
  </si>
  <si>
    <t>Her kan du aflæse grundarealet på</t>
  </si>
  <si>
    <t>Hvis dit ekkolod viser dybden i fod, så kan du omregne til meter her:</t>
  </si>
  <si>
    <t>giver i meter:</t>
  </si>
  <si>
    <t>Dybden i fod:</t>
  </si>
  <si>
    <t>Rad</t>
  </si>
  <si>
    <t>Du skal kende transducerens strålevinkel, som er topvinklen, der indsættes i det første gule felt</t>
  </si>
  <si>
    <t>Indtast så den aflæste dybde i meter i næste gule felt</t>
  </si>
  <si>
    <t>Regnearket i Excel er udarbejdet af:</t>
  </si>
  <si>
    <t>Her kan du udregne din transducers dækning ved en given dybde</t>
  </si>
  <si>
    <t xml:space="preserve">www.walter-lystfisker.dk </t>
  </si>
  <si>
    <t>COPYRIGHT © 2014</t>
  </si>
  <si>
    <t>walter</t>
  </si>
  <si>
    <t>Reg,No.1257</t>
  </si>
  <si>
    <t>Viser dit ekkolod dybden i fod, kan du omregne fod til meter i sidste gule felt</t>
  </si>
  <si>
    <t>Top</t>
  </si>
  <si>
    <t>Vinkel</t>
  </si>
  <si>
    <t>Længde</t>
  </si>
  <si>
    <t>Diameter</t>
  </si>
  <si>
    <t>Grundarealet</t>
  </si>
  <si>
    <t xml:space="preserve"> meter</t>
  </si>
  <si>
    <t>Havets overflade</t>
  </si>
  <si>
    <t>Havbund</t>
  </si>
  <si>
    <r>
      <t xml:space="preserve"> meter</t>
    </r>
    <r>
      <rPr>
        <b/>
        <sz val="14"/>
        <rFont val="Calibri"/>
        <family val="2"/>
      </rPr>
      <t>²</t>
    </r>
  </si>
  <si>
    <r>
      <t xml:space="preserve">Udarbejdet af Jørgen Walter </t>
    </r>
    <r>
      <rPr>
        <b/>
        <sz val="14"/>
        <color indexed="8"/>
        <rFont val="Calibri"/>
        <family val="2"/>
      </rPr>
      <t>©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</si>
</sst>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 * #,##0.000_ ;_ * \-#,##0.000_ ;_ * &quot;-&quot;???_ ;_ @_ 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0" tint="-0.14999847407452621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u/>
      <sz val="14"/>
      <color theme="10"/>
      <name val="Calibri"/>
      <family val="2"/>
    </font>
    <font>
      <b/>
      <sz val="14"/>
      <name val="Calibri"/>
      <family val="2"/>
      <scheme val="minor"/>
    </font>
    <font>
      <sz val="14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6" fillId="4" borderId="2" xfId="0" applyFont="1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0" fontId="5" fillId="4" borderId="0" xfId="0" applyFont="1" applyFill="1" applyBorder="1" applyAlignment="1" applyProtection="1"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protection hidden="1"/>
    </xf>
    <xf numFmtId="0" fontId="6" fillId="4" borderId="3" xfId="0" applyFont="1" applyFill="1" applyBorder="1" applyProtection="1">
      <protection hidden="1"/>
    </xf>
    <xf numFmtId="0" fontId="6" fillId="4" borderId="4" xfId="0" applyFont="1" applyFill="1" applyBorder="1" applyProtection="1">
      <protection hidden="1"/>
    </xf>
    <xf numFmtId="0" fontId="6" fillId="4" borderId="5" xfId="0" applyFont="1" applyFill="1" applyBorder="1" applyProtection="1">
      <protection hidden="1"/>
    </xf>
    <xf numFmtId="0" fontId="6" fillId="4" borderId="6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165" fontId="12" fillId="3" borderId="0" xfId="0" applyNumberFormat="1" applyFont="1" applyFill="1" applyBorder="1" applyAlignment="1" applyProtection="1">
      <alignment vertical="center"/>
      <protection hidden="1"/>
    </xf>
    <xf numFmtId="165" fontId="15" fillId="3" borderId="0" xfId="0" applyNumberFormat="1" applyFont="1" applyFill="1" applyBorder="1" applyAlignment="1" applyProtection="1">
      <alignment vertical="center"/>
      <protection hidden="1"/>
    </xf>
    <xf numFmtId="0" fontId="5" fillId="3" borderId="7" xfId="0" applyFont="1" applyFill="1" applyBorder="1" applyAlignment="1" applyProtection="1">
      <alignment horizontal="center"/>
      <protection hidden="1"/>
    </xf>
    <xf numFmtId="0" fontId="5" fillId="3" borderId="8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0" fontId="6" fillId="4" borderId="8" xfId="0" applyFont="1" applyFill="1" applyBorder="1" applyProtection="1">
      <protection hidden="1"/>
    </xf>
    <xf numFmtId="0" fontId="6" fillId="4" borderId="9" xfId="0" applyFont="1" applyFill="1" applyBorder="1" applyProtection="1">
      <protection hidden="1"/>
    </xf>
    <xf numFmtId="0" fontId="1" fillId="3" borderId="10" xfId="0" applyFont="1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Protection="1">
      <protection hidden="1"/>
    </xf>
    <xf numFmtId="0" fontId="7" fillId="4" borderId="0" xfId="0" applyFont="1" applyFill="1" applyBorder="1" applyProtection="1">
      <protection hidden="1"/>
    </xf>
    <xf numFmtId="0" fontId="6" fillId="4" borderId="11" xfId="0" applyFont="1" applyFill="1" applyBorder="1" applyProtection="1">
      <protection hidden="1"/>
    </xf>
    <xf numFmtId="0" fontId="5" fillId="3" borderId="10" xfId="0" applyFont="1" applyFill="1" applyBorder="1" applyProtection="1">
      <protection hidden="1"/>
    </xf>
    <xf numFmtId="0" fontId="1" fillId="3" borderId="10" xfId="0" applyFont="1" applyFill="1" applyBorder="1" applyAlignment="1" applyProtection="1">
      <alignment horizontal="left"/>
      <protection hidden="1"/>
    </xf>
    <xf numFmtId="0" fontId="5" fillId="3" borderId="10" xfId="0" applyFont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Protection="1">
      <protection hidden="1"/>
    </xf>
    <xf numFmtId="0" fontId="7" fillId="3" borderId="10" xfId="0" applyFont="1" applyFill="1" applyBorder="1" applyAlignment="1" applyProtection="1">
      <alignment horizontal="left"/>
      <protection hidden="1"/>
    </xf>
    <xf numFmtId="164" fontId="7" fillId="3" borderId="0" xfId="0" applyNumberFormat="1" applyFont="1" applyFill="1" applyBorder="1" applyAlignment="1" applyProtection="1">
      <alignment horizontal="center"/>
      <protection hidden="1"/>
    </xf>
    <xf numFmtId="0" fontId="7" fillId="3" borderId="1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hidden="1"/>
    </xf>
    <xf numFmtId="2" fontId="5" fillId="4" borderId="0" xfId="0" applyNumberFormat="1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10" fillId="3" borderId="0" xfId="0" applyFont="1" applyFill="1" applyBorder="1" applyProtection="1">
      <protection hidden="1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  <protection hidden="1"/>
    </xf>
    <xf numFmtId="2" fontId="5" fillId="3" borderId="0" xfId="0" applyNumberFormat="1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164" fontId="5" fillId="4" borderId="0" xfId="0" applyNumberFormat="1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14" fillId="3" borderId="0" xfId="1" applyFont="1" applyFill="1" applyBorder="1" applyAlignment="1" applyProtection="1">
      <alignment vertical="center"/>
      <protection hidden="1"/>
    </xf>
    <xf numFmtId="0" fontId="6" fillId="4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protection hidden="1"/>
    </xf>
    <xf numFmtId="0" fontId="6" fillId="4" borderId="0" xfId="0" applyNumberFormat="1" applyFont="1" applyFill="1" applyBorder="1" applyAlignment="1" applyProtection="1">
      <alignment horizontal="center"/>
      <protection hidden="1"/>
    </xf>
    <xf numFmtId="0" fontId="7" fillId="3" borderId="13" xfId="0" applyFont="1" applyFill="1" applyBorder="1" applyAlignment="1" applyProtection="1">
      <alignment horizontal="center"/>
      <protection hidden="1"/>
    </xf>
    <xf numFmtId="0" fontId="9" fillId="4" borderId="13" xfId="0" applyFont="1" applyFill="1" applyBorder="1" applyProtection="1"/>
    <xf numFmtId="0" fontId="6" fillId="4" borderId="13" xfId="0" applyFont="1" applyFill="1" applyBorder="1" applyProtection="1">
      <protection hidden="1"/>
    </xf>
    <xf numFmtId="0" fontId="6" fillId="4" borderId="14" xfId="0" applyFont="1" applyFill="1" applyBorder="1" applyProtection="1">
      <protection hidden="1"/>
    </xf>
    <xf numFmtId="0" fontId="16" fillId="3" borderId="12" xfId="0" applyFont="1" applyFill="1" applyBorder="1" applyProtection="1">
      <protection hidden="1"/>
    </xf>
    <xf numFmtId="0" fontId="16" fillId="3" borderId="13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152400</xdr:rowOff>
    </xdr:from>
    <xdr:to>
      <xdr:col>12</xdr:col>
      <xdr:colOff>9525</xdr:colOff>
      <xdr:row>30</xdr:row>
      <xdr:rowOff>57150</xdr:rowOff>
    </xdr:to>
    <xdr:sp macro="" textlink="">
      <xdr:nvSpPr>
        <xdr:cNvPr id="2" name="Ellipse 1"/>
        <xdr:cNvSpPr/>
      </xdr:nvSpPr>
      <xdr:spPr>
        <a:xfrm>
          <a:off x="10325100" y="5886450"/>
          <a:ext cx="2447925" cy="1057275"/>
        </a:xfrm>
        <a:prstGeom prst="ellipse">
          <a:avLst/>
        </a:prstGeom>
        <a:solidFill>
          <a:schemeClr val="accent1">
            <a:alpha val="1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xdr:twoCellAnchor>
    <xdr:from>
      <xdr:col>8</xdr:col>
      <xdr:colOff>0</xdr:colOff>
      <xdr:row>4</xdr:row>
      <xdr:rowOff>180975</xdr:rowOff>
    </xdr:from>
    <xdr:to>
      <xdr:col>10</xdr:col>
      <xdr:colOff>0</xdr:colOff>
      <xdr:row>27</xdr:row>
      <xdr:rowOff>176213</xdr:rowOff>
    </xdr:to>
    <xdr:cxnSp macro="">
      <xdr:nvCxnSpPr>
        <xdr:cNvPr id="3" name="Lige forbindelse 2"/>
        <xdr:cNvCxnSpPr>
          <a:stCxn id="2" idx="2"/>
        </xdr:cNvCxnSpPr>
      </xdr:nvCxnSpPr>
      <xdr:spPr>
        <a:xfrm flipV="1">
          <a:off x="10325100" y="1095375"/>
          <a:ext cx="1219200" cy="528161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4</xdr:row>
      <xdr:rowOff>180975</xdr:rowOff>
    </xdr:from>
    <xdr:to>
      <xdr:col>12</xdr:col>
      <xdr:colOff>9525</xdr:colOff>
      <xdr:row>27</xdr:row>
      <xdr:rowOff>176213</xdr:rowOff>
    </xdr:to>
    <xdr:cxnSp macro="">
      <xdr:nvCxnSpPr>
        <xdr:cNvPr id="4" name="Lige forbindelse 3"/>
        <xdr:cNvCxnSpPr>
          <a:stCxn id="2" idx="6"/>
        </xdr:cNvCxnSpPr>
      </xdr:nvCxnSpPr>
      <xdr:spPr>
        <a:xfrm flipH="1" flipV="1">
          <a:off x="11534775" y="1095375"/>
          <a:ext cx="1238250" cy="528161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10</xdr:row>
      <xdr:rowOff>152398</xdr:rowOff>
    </xdr:from>
    <xdr:to>
      <xdr:col>10</xdr:col>
      <xdr:colOff>419100</xdr:colOff>
      <xdr:row>15</xdr:row>
      <xdr:rowOff>66674</xdr:rowOff>
    </xdr:to>
    <xdr:sp macro="" textlink="">
      <xdr:nvSpPr>
        <xdr:cNvPr id="5" name="Bue 4"/>
        <xdr:cNvSpPr/>
      </xdr:nvSpPr>
      <xdr:spPr>
        <a:xfrm flipV="1">
          <a:off x="11115675" y="2447923"/>
          <a:ext cx="847725" cy="1057276"/>
        </a:xfrm>
        <a:prstGeom prst="arc">
          <a:avLst>
            <a:gd name="adj1" fmla="val 10800005"/>
            <a:gd name="adj2" fmla="val 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xdr:twoCellAnchor>
    <xdr:from>
      <xdr:col>7</xdr:col>
      <xdr:colOff>590550</xdr:colOff>
      <xdr:row>23</xdr:row>
      <xdr:rowOff>9525</xdr:rowOff>
    </xdr:from>
    <xdr:to>
      <xdr:col>11</xdr:col>
      <xdr:colOff>600075</xdr:colOff>
      <xdr:row>23</xdr:row>
      <xdr:rowOff>9525</xdr:rowOff>
    </xdr:to>
    <xdr:cxnSp macro="">
      <xdr:nvCxnSpPr>
        <xdr:cNvPr id="6" name="Lige pilforbindelse 5"/>
        <xdr:cNvCxnSpPr/>
      </xdr:nvCxnSpPr>
      <xdr:spPr>
        <a:xfrm>
          <a:off x="10306050" y="5276850"/>
          <a:ext cx="2447925" cy="0"/>
        </a:xfrm>
        <a:prstGeom prst="straightConnector1">
          <a:avLst/>
        </a:prstGeom>
        <a:ln w="158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19050</xdr:rowOff>
    </xdr:from>
    <xdr:to>
      <xdr:col>7</xdr:col>
      <xdr:colOff>0</xdr:colOff>
      <xdr:row>28</xdr:row>
      <xdr:rowOff>19050</xdr:rowOff>
    </xdr:to>
    <xdr:cxnSp macro="">
      <xdr:nvCxnSpPr>
        <xdr:cNvPr id="7" name="Lige pilforbindelse 6"/>
        <xdr:cNvCxnSpPr/>
      </xdr:nvCxnSpPr>
      <xdr:spPr>
        <a:xfrm flipV="1">
          <a:off x="9715500" y="1171575"/>
          <a:ext cx="0" cy="5276850"/>
        </a:xfrm>
        <a:prstGeom prst="straightConnector1">
          <a:avLst/>
        </a:prstGeom>
        <a:ln w="158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zoomScale="95" workbookViewId="0">
      <selection activeCell="Q26" sqref="Q26"/>
    </sheetView>
  </sheetViews>
  <sheetFormatPr defaultColWidth="9.140625" defaultRowHeight="12.75"/>
  <cols>
    <col min="1" max="1" width="52.7109375" style="1" customWidth="1"/>
    <col min="2" max="2" width="16.5703125" style="2" customWidth="1"/>
    <col min="3" max="3" width="44.5703125" style="2" customWidth="1"/>
    <col min="4" max="4" width="16.7109375" style="2" customWidth="1"/>
    <col min="5" max="5" width="16.7109375" style="1" customWidth="1"/>
    <col min="6" max="15" width="10.7109375" style="1" customWidth="1"/>
    <col min="16" max="16384" width="9.140625" style="1"/>
  </cols>
  <sheetData>
    <row r="1" spans="1:15" ht="18">
      <c r="A1" s="15" t="s">
        <v>14</v>
      </c>
      <c r="B1" s="16"/>
      <c r="C1" s="16"/>
      <c r="D1" s="16"/>
      <c r="E1" s="16"/>
      <c r="F1" s="17"/>
      <c r="G1" s="18"/>
      <c r="H1" s="18"/>
      <c r="I1" s="18"/>
      <c r="J1" s="18"/>
      <c r="K1" s="18"/>
      <c r="L1" s="18"/>
      <c r="M1" s="18"/>
      <c r="N1" s="18"/>
      <c r="O1" s="19"/>
    </row>
    <row r="2" spans="1:15" ht="18">
      <c r="A2" s="20"/>
      <c r="B2" s="21"/>
      <c r="C2" s="21"/>
      <c r="D2" s="21"/>
      <c r="E2" s="22"/>
      <c r="F2" s="23"/>
      <c r="G2" s="4"/>
      <c r="H2" s="4"/>
      <c r="I2" s="4"/>
      <c r="J2" s="4"/>
      <c r="K2" s="4"/>
      <c r="L2" s="4"/>
      <c r="M2" s="4"/>
      <c r="N2" s="4"/>
      <c r="O2" s="24"/>
    </row>
    <row r="3" spans="1:15" ht="18">
      <c r="A3" s="25" t="s">
        <v>11</v>
      </c>
      <c r="B3" s="21"/>
      <c r="C3" s="21"/>
      <c r="D3" s="21"/>
      <c r="E3" s="22"/>
      <c r="F3" s="23"/>
      <c r="G3" s="4"/>
      <c r="H3" s="4"/>
      <c r="I3" s="4"/>
      <c r="J3" s="4"/>
      <c r="K3" s="4"/>
      <c r="L3" s="4"/>
      <c r="M3" s="4"/>
      <c r="N3" s="4"/>
      <c r="O3" s="24"/>
    </row>
    <row r="4" spans="1:15" ht="18">
      <c r="A4" s="26"/>
      <c r="B4" s="21"/>
      <c r="C4" s="21"/>
      <c r="D4" s="21"/>
      <c r="E4" s="22"/>
      <c r="F4" s="23"/>
      <c r="G4" s="4"/>
      <c r="H4" s="4"/>
      <c r="I4" s="4"/>
      <c r="J4" s="4"/>
      <c r="K4" s="4"/>
      <c r="L4" s="4"/>
      <c r="M4" s="4"/>
      <c r="N4" s="4"/>
      <c r="O4" s="24"/>
    </row>
    <row r="5" spans="1:15" ht="18.75" thickBot="1">
      <c r="A5" s="27" t="s">
        <v>12</v>
      </c>
      <c r="B5" s="28"/>
      <c r="C5" s="28"/>
      <c r="D5" s="28"/>
      <c r="E5" s="29"/>
      <c r="F5" s="23"/>
      <c r="G5" s="12" t="s">
        <v>26</v>
      </c>
      <c r="H5" s="12"/>
      <c r="I5" s="12"/>
      <c r="J5" s="12"/>
      <c r="K5" s="12"/>
      <c r="L5" s="12"/>
      <c r="M5" s="12"/>
      <c r="N5" s="12"/>
      <c r="O5" s="24"/>
    </row>
    <row r="6" spans="1:15" ht="18">
      <c r="A6" s="30"/>
      <c r="B6" s="28"/>
      <c r="C6" s="31"/>
      <c r="D6" s="31"/>
      <c r="E6" s="29"/>
      <c r="F6" s="23"/>
      <c r="G6" s="4"/>
      <c r="H6" s="3"/>
      <c r="I6" s="4"/>
      <c r="J6" s="4"/>
      <c r="K6" s="4"/>
      <c r="L6" s="4"/>
      <c r="M6" s="4"/>
      <c r="N6" s="4"/>
      <c r="O6" s="24"/>
    </row>
    <row r="7" spans="1:15" ht="18">
      <c r="A7" s="27" t="s">
        <v>19</v>
      </c>
      <c r="B7" s="28"/>
      <c r="C7" s="28"/>
      <c r="D7" s="28"/>
      <c r="E7" s="29"/>
      <c r="F7" s="23"/>
      <c r="G7" s="4"/>
      <c r="H7" s="4"/>
      <c r="I7" s="4"/>
      <c r="J7" s="4"/>
      <c r="K7" s="4"/>
      <c r="L7" s="4"/>
      <c r="M7" s="4"/>
      <c r="N7" s="4"/>
      <c r="O7" s="24"/>
    </row>
    <row r="8" spans="1:15" ht="18">
      <c r="A8" s="30"/>
      <c r="B8" s="28"/>
      <c r="C8" s="28"/>
      <c r="D8" s="28"/>
      <c r="E8" s="29"/>
      <c r="F8" s="23"/>
      <c r="G8" s="4"/>
      <c r="H8" s="4"/>
      <c r="I8" s="4"/>
      <c r="J8" s="4"/>
      <c r="K8" s="4"/>
      <c r="L8" s="4"/>
      <c r="M8" s="4"/>
      <c r="N8" s="4"/>
      <c r="O8" s="24"/>
    </row>
    <row r="9" spans="1:15" ht="18">
      <c r="A9" s="32"/>
      <c r="B9" s="28"/>
      <c r="C9" s="28"/>
      <c r="D9" s="28"/>
      <c r="E9" s="29"/>
      <c r="F9" s="23"/>
      <c r="G9" s="4"/>
      <c r="H9" s="4"/>
      <c r="I9" s="4"/>
      <c r="J9" s="4"/>
      <c r="K9" s="4"/>
      <c r="L9" s="4"/>
      <c r="M9" s="4"/>
      <c r="N9" s="4"/>
      <c r="O9" s="24"/>
    </row>
    <row r="10" spans="1:15" ht="18">
      <c r="A10" s="27" t="s">
        <v>1</v>
      </c>
      <c r="B10" s="33">
        <v>8</v>
      </c>
      <c r="C10" s="34" t="s">
        <v>3</v>
      </c>
      <c r="D10" s="35">
        <f>RADIANS(B10)</f>
        <v>0.13962634015954636</v>
      </c>
      <c r="E10" s="34" t="s">
        <v>10</v>
      </c>
      <c r="F10" s="36"/>
      <c r="G10" s="4"/>
      <c r="H10" s="4"/>
      <c r="I10" s="4"/>
      <c r="J10" s="4"/>
      <c r="K10" s="4"/>
      <c r="L10" s="4"/>
      <c r="M10" s="4"/>
      <c r="N10" s="4"/>
      <c r="O10" s="24"/>
    </row>
    <row r="11" spans="1:15" ht="18.75">
      <c r="A11" s="25"/>
      <c r="B11" s="34"/>
      <c r="C11" s="34"/>
      <c r="D11" s="34"/>
      <c r="E11" s="37"/>
      <c r="F11" s="23"/>
      <c r="G11" s="4"/>
      <c r="H11" s="4"/>
      <c r="I11" s="4"/>
      <c r="J11" s="4"/>
      <c r="K11" s="4"/>
      <c r="L11" s="4"/>
      <c r="M11" s="4"/>
      <c r="N11" s="4"/>
      <c r="O11" s="24"/>
    </row>
    <row r="12" spans="1:15" ht="18">
      <c r="A12" s="27" t="s">
        <v>0</v>
      </c>
      <c r="B12" s="38">
        <v>60</v>
      </c>
      <c r="C12" s="34" t="s">
        <v>2</v>
      </c>
      <c r="D12" s="35">
        <f>ROUND(B12,2)</f>
        <v>60</v>
      </c>
      <c r="E12" s="34" t="s">
        <v>25</v>
      </c>
      <c r="F12" s="23"/>
      <c r="G12" s="4"/>
      <c r="H12" s="4"/>
      <c r="I12" s="4"/>
      <c r="J12" s="39" t="s">
        <v>20</v>
      </c>
      <c r="K12" s="39"/>
      <c r="L12" s="4"/>
      <c r="M12" s="4"/>
      <c r="N12" s="4"/>
      <c r="O12" s="24"/>
    </row>
    <row r="13" spans="1:15" ht="18.75">
      <c r="A13" s="25"/>
      <c r="B13" s="34"/>
      <c r="C13" s="34"/>
      <c r="D13" s="34"/>
      <c r="E13" s="37"/>
      <c r="F13" s="23"/>
      <c r="G13" s="4"/>
      <c r="H13" s="4"/>
      <c r="I13" s="4"/>
      <c r="J13" s="39" t="s">
        <v>21</v>
      </c>
      <c r="K13" s="39"/>
      <c r="L13" s="4"/>
      <c r="M13" s="4"/>
      <c r="N13" s="4"/>
      <c r="O13" s="24"/>
    </row>
    <row r="14" spans="1:15" ht="18">
      <c r="A14" s="25" t="s">
        <v>4</v>
      </c>
      <c r="B14" s="40">
        <f>+B12</f>
        <v>60</v>
      </c>
      <c r="C14" s="41" t="s">
        <v>5</v>
      </c>
      <c r="D14" s="35">
        <f>ROUND(2*B12*TAN(D10)/2,2)</f>
        <v>8.43</v>
      </c>
      <c r="E14" s="34" t="s">
        <v>25</v>
      </c>
      <c r="F14" s="42"/>
      <c r="G14" s="4"/>
      <c r="H14" s="4"/>
      <c r="I14" s="4"/>
      <c r="J14" s="43"/>
      <c r="K14" s="43"/>
      <c r="L14" s="4"/>
      <c r="M14" s="4"/>
      <c r="N14" s="4"/>
      <c r="O14" s="24"/>
    </row>
    <row r="15" spans="1:15" ht="18.75">
      <c r="A15" s="25"/>
      <c r="B15" s="34"/>
      <c r="C15" s="34"/>
      <c r="D15" s="34"/>
      <c r="E15" s="44"/>
      <c r="F15" s="45"/>
      <c r="G15" s="4"/>
      <c r="H15" s="4"/>
      <c r="I15" s="4"/>
      <c r="J15" s="39">
        <f>+B10</f>
        <v>8</v>
      </c>
      <c r="K15" s="39"/>
      <c r="L15" s="4"/>
      <c r="M15" s="4"/>
      <c r="N15" s="4"/>
      <c r="O15" s="24"/>
    </row>
    <row r="16" spans="1:15" ht="18.75">
      <c r="A16" s="25" t="s">
        <v>6</v>
      </c>
      <c r="B16" s="40">
        <f>+B12</f>
        <v>60</v>
      </c>
      <c r="C16" s="41" t="s">
        <v>5</v>
      </c>
      <c r="D16" s="35">
        <f>ROUND(+PI()*(D14/2)^2,2)</f>
        <v>55.81</v>
      </c>
      <c r="E16" s="34" t="s">
        <v>28</v>
      </c>
      <c r="F16" s="5"/>
      <c r="G16" s="5"/>
      <c r="H16" s="5"/>
      <c r="I16" s="5"/>
      <c r="J16" s="4"/>
      <c r="K16" s="4"/>
      <c r="L16" s="4"/>
      <c r="M16" s="4"/>
      <c r="N16" s="4"/>
      <c r="O16" s="24"/>
    </row>
    <row r="17" spans="1:15" ht="18.75">
      <c r="A17" s="32"/>
      <c r="B17" s="28"/>
      <c r="C17" s="28"/>
      <c r="D17" s="44"/>
      <c r="E17" s="37"/>
      <c r="F17" s="46" t="s">
        <v>22</v>
      </c>
      <c r="G17" s="46"/>
      <c r="H17" s="6"/>
      <c r="I17" s="6"/>
      <c r="J17" s="47" t="str">
        <f>+C10</f>
        <v>grader</v>
      </c>
      <c r="K17" s="47"/>
      <c r="L17" s="4"/>
      <c r="M17" s="4"/>
      <c r="N17" s="4"/>
      <c r="O17" s="24"/>
    </row>
    <row r="18" spans="1:15" ht="18.75">
      <c r="A18" s="25" t="s">
        <v>7</v>
      </c>
      <c r="B18" s="28"/>
      <c r="C18" s="28"/>
      <c r="D18" s="44"/>
      <c r="E18" s="37"/>
      <c r="F18" s="48" t="str">
        <f>CONCATENATE(D12,C12)</f>
        <v>60meter</v>
      </c>
      <c r="G18" s="48"/>
      <c r="H18" s="7"/>
      <c r="I18" s="7"/>
      <c r="J18" s="4"/>
      <c r="K18" s="4"/>
      <c r="L18" s="4"/>
      <c r="M18" s="4"/>
      <c r="N18" s="4"/>
      <c r="O18" s="24"/>
    </row>
    <row r="19" spans="1:15" ht="18.75">
      <c r="A19" s="32"/>
      <c r="B19" s="28"/>
      <c r="C19" s="28"/>
      <c r="D19" s="44"/>
      <c r="E19" s="37"/>
      <c r="F19" s="23"/>
      <c r="G19" s="4"/>
      <c r="H19" s="4"/>
      <c r="I19" s="4"/>
      <c r="J19" s="4"/>
      <c r="K19" s="4"/>
      <c r="L19" s="4"/>
      <c r="M19" s="4"/>
      <c r="N19" s="4"/>
      <c r="O19" s="24"/>
    </row>
    <row r="20" spans="1:15" ht="18">
      <c r="A20" s="25" t="s">
        <v>9</v>
      </c>
      <c r="B20" s="38">
        <v>196.85039370078741</v>
      </c>
      <c r="C20" s="34" t="s">
        <v>8</v>
      </c>
      <c r="D20" s="35">
        <f>ROUND(B20*30.48/100,2)</f>
        <v>60</v>
      </c>
      <c r="E20" s="34" t="s">
        <v>25</v>
      </c>
      <c r="F20" s="49"/>
      <c r="G20" s="4"/>
      <c r="H20" s="4"/>
      <c r="I20" s="4"/>
      <c r="J20" s="4"/>
      <c r="K20" s="4"/>
      <c r="L20" s="4"/>
      <c r="M20" s="4"/>
      <c r="N20" s="4"/>
      <c r="O20" s="24"/>
    </row>
    <row r="21" spans="1:15" ht="18">
      <c r="A21" s="32"/>
      <c r="B21" s="28"/>
      <c r="C21" s="28"/>
      <c r="D21" s="28"/>
      <c r="E21" s="29"/>
      <c r="F21" s="23"/>
      <c r="G21" s="4"/>
      <c r="H21" s="4"/>
      <c r="I21" s="4"/>
      <c r="J21" s="4"/>
      <c r="K21" s="4"/>
      <c r="L21" s="4"/>
      <c r="M21" s="4"/>
      <c r="N21" s="4"/>
      <c r="O21" s="24"/>
    </row>
    <row r="22" spans="1:15" ht="18">
      <c r="A22" s="32"/>
      <c r="B22" s="28"/>
      <c r="C22" s="28"/>
      <c r="D22" s="28"/>
      <c r="E22" s="29"/>
      <c r="F22" s="23"/>
      <c r="G22" s="4"/>
      <c r="H22" s="4"/>
      <c r="I22" s="4"/>
      <c r="J22" s="4"/>
      <c r="K22" s="4"/>
      <c r="L22" s="4"/>
      <c r="M22" s="4"/>
      <c r="N22" s="4"/>
      <c r="O22" s="24"/>
    </row>
    <row r="23" spans="1:15" ht="18.75">
      <c r="A23" s="25" t="s">
        <v>13</v>
      </c>
      <c r="B23" s="28"/>
      <c r="C23" s="14"/>
      <c r="D23" s="28"/>
      <c r="E23" s="29"/>
      <c r="F23" s="23"/>
      <c r="G23" s="4"/>
      <c r="H23" s="8"/>
      <c r="I23" s="9"/>
      <c r="J23" s="4"/>
      <c r="K23" s="4"/>
      <c r="L23" s="8"/>
      <c r="M23" s="9"/>
      <c r="N23" s="4"/>
      <c r="O23" s="24"/>
    </row>
    <row r="24" spans="1:15" ht="18.75">
      <c r="A24" s="32"/>
      <c r="B24" s="28"/>
      <c r="C24" s="13" t="s">
        <v>29</v>
      </c>
      <c r="D24" s="28"/>
      <c r="E24" s="29"/>
      <c r="F24" s="50"/>
      <c r="G24" s="4"/>
      <c r="H24" s="8"/>
      <c r="I24" s="4"/>
      <c r="J24" s="47" t="s">
        <v>23</v>
      </c>
      <c r="K24" s="47"/>
      <c r="L24" s="4"/>
      <c r="M24" s="9"/>
      <c r="N24" s="4"/>
      <c r="O24" s="24"/>
    </row>
    <row r="25" spans="1:15" ht="18.75">
      <c r="A25" s="32"/>
      <c r="B25" s="28"/>
      <c r="C25" s="51" t="s">
        <v>15</v>
      </c>
      <c r="D25" s="28"/>
      <c r="E25" s="29"/>
      <c r="F25" s="50"/>
      <c r="G25" s="4"/>
      <c r="H25" s="8"/>
      <c r="I25" s="4"/>
      <c r="J25" s="52" t="str">
        <f>CONCATENATE(D14,E14)</f>
        <v>8,43 meter</v>
      </c>
      <c r="K25" s="52"/>
      <c r="L25" s="4"/>
      <c r="M25" s="9"/>
      <c r="N25" s="4"/>
      <c r="O25" s="24"/>
    </row>
    <row r="26" spans="1:15" ht="18.75">
      <c r="A26" s="32"/>
      <c r="B26" s="28"/>
      <c r="C26" s="53" t="s">
        <v>16</v>
      </c>
      <c r="D26" s="28"/>
      <c r="E26" s="29"/>
      <c r="F26" s="50"/>
      <c r="G26" s="4"/>
      <c r="H26" s="8"/>
      <c r="I26" s="4"/>
      <c r="J26" s="4"/>
      <c r="K26" s="4"/>
      <c r="L26" s="4"/>
      <c r="M26" s="9"/>
      <c r="N26" s="4"/>
      <c r="O26" s="24"/>
    </row>
    <row r="27" spans="1:15" ht="18">
      <c r="A27" s="32"/>
      <c r="B27" s="28"/>
      <c r="C27" s="28"/>
      <c r="D27" s="28"/>
      <c r="E27" s="29"/>
      <c r="F27" s="50"/>
      <c r="G27" s="4"/>
      <c r="H27" s="8"/>
      <c r="I27" s="4"/>
      <c r="J27" s="4"/>
      <c r="K27" s="4"/>
      <c r="L27" s="4"/>
      <c r="M27" s="9"/>
      <c r="N27" s="4"/>
      <c r="O27" s="24"/>
    </row>
    <row r="28" spans="1:15" ht="18">
      <c r="A28" s="32"/>
      <c r="B28" s="28"/>
      <c r="C28" s="28"/>
      <c r="D28" s="28"/>
      <c r="E28" s="29"/>
      <c r="F28" s="50"/>
      <c r="G28" s="10"/>
      <c r="H28" s="11"/>
      <c r="I28" s="48" t="s">
        <v>27</v>
      </c>
      <c r="J28" s="48"/>
      <c r="K28" s="48"/>
      <c r="L28" s="48"/>
      <c r="M28" s="39" t="s">
        <v>24</v>
      </c>
      <c r="N28" s="39"/>
      <c r="O28" s="24"/>
    </row>
    <row r="29" spans="1:15" ht="18">
      <c r="A29" s="32"/>
      <c r="B29" s="28"/>
      <c r="C29" s="28"/>
      <c r="D29" s="28"/>
      <c r="E29" s="29"/>
      <c r="F29" s="50"/>
      <c r="G29" s="4"/>
      <c r="H29" s="4"/>
      <c r="I29" s="4"/>
      <c r="J29" s="4"/>
      <c r="K29" s="4"/>
      <c r="L29" s="4"/>
      <c r="M29" s="54" t="str">
        <f>CONCATENATE(D16,E16)</f>
        <v>55,81 meter²</v>
      </c>
      <c r="N29" s="54"/>
      <c r="O29" s="24"/>
    </row>
    <row r="30" spans="1:15" ht="18">
      <c r="A30" s="32"/>
      <c r="B30" s="28"/>
      <c r="C30" s="28"/>
      <c r="D30" s="28"/>
      <c r="E30" s="29"/>
      <c r="F30" s="50"/>
      <c r="G30" s="4"/>
      <c r="H30" s="4"/>
      <c r="I30" s="4"/>
      <c r="J30" s="4"/>
      <c r="K30" s="4"/>
      <c r="L30" s="4"/>
      <c r="M30" s="4"/>
      <c r="N30" s="4"/>
      <c r="O30" s="24"/>
    </row>
    <row r="31" spans="1:15" ht="18.75" thickBot="1">
      <c r="A31" s="59" t="s">
        <v>17</v>
      </c>
      <c r="B31" s="55"/>
      <c r="C31" s="55"/>
      <c r="D31" s="55"/>
      <c r="E31" s="60" t="s">
        <v>18</v>
      </c>
      <c r="F31" s="56"/>
      <c r="G31" s="57"/>
      <c r="H31" s="57"/>
      <c r="I31" s="57"/>
      <c r="J31" s="57"/>
      <c r="K31" s="57"/>
      <c r="L31" s="57"/>
      <c r="M31" s="57"/>
      <c r="N31" s="57"/>
      <c r="O31" s="58"/>
    </row>
  </sheetData>
  <sheetProtection password="C7AA" sheet="1" objects="1" scenarios="1"/>
  <mergeCells count="13">
    <mergeCell ref="A1:E1"/>
    <mergeCell ref="G5:N5"/>
    <mergeCell ref="J12:K12"/>
    <mergeCell ref="J13:K13"/>
    <mergeCell ref="J15:K15"/>
    <mergeCell ref="I28:L28"/>
    <mergeCell ref="M28:N28"/>
    <mergeCell ref="M29:N29"/>
    <mergeCell ref="F17:G17"/>
    <mergeCell ref="J17:K17"/>
    <mergeCell ref="F18:G18"/>
    <mergeCell ref="J24:K24"/>
    <mergeCell ref="J25:K25"/>
  </mergeCells>
  <phoneticPr fontId="2" type="noConversion"/>
  <hyperlinks>
    <hyperlink ref="C25" r:id="rId1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Transducer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dcterms:created xsi:type="dcterms:W3CDTF">2005-10-13T14:37:29Z</dcterms:created>
  <dcterms:modified xsi:type="dcterms:W3CDTF">2023-12-16T10:21:51Z</dcterms:modified>
</cp:coreProperties>
</file>