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0100" windowHeight="9285"/>
  </bookViews>
  <sheets>
    <sheet name="AMV555" sheetId="1" r:id="rId1"/>
  </sheets>
  <calcPr calcId="125725"/>
</workbook>
</file>

<file path=xl/calcChain.xml><?xml version="1.0" encoding="utf-8"?>
<calcChain xmlns="http://schemas.openxmlformats.org/spreadsheetml/2006/main">
  <c r="D7" i="1"/>
  <c r="E14" s="1"/>
  <c r="C7"/>
  <c r="B7"/>
  <c r="E13" l="1"/>
  <c r="E20" s="1"/>
  <c r="E10"/>
  <c r="E17"/>
</calcChain>
</file>

<file path=xl/sharedStrings.xml><?xml version="1.0" encoding="utf-8"?>
<sst xmlns="http://schemas.openxmlformats.org/spreadsheetml/2006/main" count="49" uniqueCount="39">
  <si>
    <t>R1</t>
  </si>
  <si>
    <t>R2</t>
  </si>
  <si>
    <t>C1</t>
  </si>
  <si>
    <t>K Ohm</t>
  </si>
  <si>
    <t>uF</t>
  </si>
  <si>
    <t>Frekvensen beregnes ved formlen:</t>
  </si>
  <si>
    <t>Hz</t>
  </si>
  <si>
    <t>f = 1,44/((R1+(2*R2))*C1) =</t>
  </si>
  <si>
    <t>Faktor</t>
  </si>
  <si>
    <t>Ohm</t>
  </si>
  <si>
    <t>Farad</t>
  </si>
  <si>
    <t>thøj og tlav beregnes ved formlerne:</t>
  </si>
  <si>
    <t>Konstant frekvens</t>
  </si>
  <si>
    <t>Konstant tid</t>
  </si>
  <si>
    <t>Sec</t>
  </si>
  <si>
    <t>tlav = 0,69*R2*C1 =</t>
  </si>
  <si>
    <t>thøj = 0,69*(R1+R2)*C1 =</t>
  </si>
  <si>
    <t>Duty Cycle beregnes ved formlen:</t>
  </si>
  <si>
    <t>D.C. = (R1+R2)/(R1+2*R2) =</t>
  </si>
  <si>
    <t>Procent</t>
  </si>
  <si>
    <t>D.C. = thøj/(thøj+tlav) =</t>
  </si>
  <si>
    <t>Eller:</t>
  </si>
  <si>
    <t>Duty Cycle er procenten af thøj i forhold til hele tiden, som er thøj + tlav</t>
  </si>
  <si>
    <t>mSec</t>
  </si>
  <si>
    <t>Ekkolod 30 meter</t>
  </si>
  <si>
    <t>Ekkolod 10 meter</t>
  </si>
  <si>
    <t>Standard</t>
  </si>
  <si>
    <t>Beregninger på Timer 555 Astabil Multivibrator</t>
  </si>
  <si>
    <t xml:space="preserve">http://www.vishay.com/docs/28372/e-series.pdf </t>
  </si>
  <si>
    <t>Find standardværdier på modstande på denne web site</t>
  </si>
  <si>
    <t>127 + 1</t>
  </si>
  <si>
    <t>39 + 2,7</t>
  </si>
  <si>
    <t>walter</t>
  </si>
  <si>
    <t>Brug funktionen "Målsøgning" under "Hvad hvis-analyse" under "Data", hvis du vil finde andre tider for thøj og tlav, så kan du bestemme R1 og R2. Begynd altid med tlav.</t>
  </si>
  <si>
    <t>Reg. No. 1269</t>
  </si>
  <si>
    <t>R1A</t>
  </si>
  <si>
    <t>R1B</t>
  </si>
  <si>
    <t>Vær opmærksom på, at elektrolyt kondensatorer har en tolerance på +- 10%. Normalt altid på plus siden. To trimme potentiometer på 10 K og 50 K Ohm kan med fordel indsættes.</t>
  </si>
  <si>
    <t>Så kan man også anvende standard værdier for R1 og R2 fra E48 rækken.</t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</si>
</sst>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3" borderId="1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0" borderId="0" xfId="0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11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3" borderId="13" xfId="0" applyFill="1" applyBorder="1" applyAlignment="1" applyProtection="1">
      <alignment horizont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3" borderId="14" xfId="0" applyFill="1" applyBorder="1" applyAlignment="1" applyProtection="1">
      <alignment horizontal="center"/>
      <protection hidden="1"/>
    </xf>
    <xf numFmtId="0" fontId="0" fillId="3" borderId="16" xfId="0" applyFill="1" applyBorder="1" applyAlignment="1" applyProtection="1">
      <alignment horizontal="center"/>
      <protection hidden="1"/>
    </xf>
    <xf numFmtId="0" fontId="0" fillId="3" borderId="17" xfId="0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2" fontId="4" fillId="3" borderId="0" xfId="0" applyNumberFormat="1" applyFont="1" applyFill="1" applyBorder="1" applyProtection="1">
      <protection hidden="1"/>
    </xf>
    <xf numFmtId="0" fontId="4" fillId="3" borderId="0" xfId="0" applyFont="1" applyFill="1" applyBorder="1" applyProtection="1">
      <protection hidden="1"/>
    </xf>
    <xf numFmtId="2" fontId="0" fillId="3" borderId="0" xfId="0" applyNumberFormat="1" applyFill="1" applyBorder="1" applyProtection="1">
      <protection hidden="1"/>
    </xf>
    <xf numFmtId="2" fontId="2" fillId="3" borderId="0" xfId="0" applyNumberFormat="1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164" fontId="2" fillId="3" borderId="0" xfId="0" applyNumberFormat="1" applyFont="1" applyFill="1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center"/>
      <protection hidden="1"/>
    </xf>
    <xf numFmtId="2" fontId="2" fillId="3" borderId="8" xfId="0" applyNumberFormat="1" applyFont="1" applyFill="1" applyBorder="1" applyAlignment="1" applyProtection="1">
      <alignment horizontal="center"/>
      <protection hidden="1"/>
    </xf>
    <xf numFmtId="0" fontId="0" fillId="3" borderId="0" xfId="1" applyNumberFormat="1" applyFont="1" applyFill="1" applyBorder="1" applyProtection="1">
      <protection hidden="1"/>
    </xf>
    <xf numFmtId="10" fontId="2" fillId="3" borderId="0" xfId="1" applyNumberFormat="1" applyFont="1" applyFill="1" applyBorder="1" applyAlignment="1" applyProtection="1">
      <alignment horizontal="center"/>
      <protection hidden="1"/>
    </xf>
    <xf numFmtId="1" fontId="2" fillId="3" borderId="4" xfId="0" applyNumberFormat="1" applyFont="1" applyFill="1" applyBorder="1" applyAlignment="1" applyProtection="1">
      <alignment horizontal="center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4" fillId="3" borderId="4" xfId="0" applyFont="1" applyFill="1" applyBorder="1" applyProtection="1"/>
    <xf numFmtId="0" fontId="3" fillId="3" borderId="2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5" fillId="3" borderId="0" xfId="2" applyFill="1" applyBorder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312420</xdr:colOff>
      <xdr:row>1</xdr:row>
      <xdr:rowOff>99059</xdr:rowOff>
    </xdr:from>
    <xdr:to>
      <xdr:col>17</xdr:col>
      <xdr:colOff>304800</xdr:colOff>
      <xdr:row>19</xdr:row>
      <xdr:rowOff>111936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3400" y="350519"/>
          <a:ext cx="3649980" cy="33504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shay.com/docs/28372/e-seri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/>
  </sheetViews>
  <sheetFormatPr defaultColWidth="8.85546875" defaultRowHeight="15"/>
  <cols>
    <col min="1" max="1" width="8.85546875" style="4"/>
    <col min="2" max="2" width="9.42578125" style="4" bestFit="1" customWidth="1"/>
    <col min="3" max="3" width="9" style="4" bestFit="1" customWidth="1"/>
    <col min="4" max="4" width="11" style="4" bestFit="1" customWidth="1"/>
    <col min="5" max="5" width="17.28515625" style="4" bestFit="1" customWidth="1"/>
    <col min="6" max="6" width="15.7109375" style="4" customWidth="1"/>
    <col min="7" max="16384" width="8.85546875" style="4"/>
  </cols>
  <sheetData>
    <row r="1" spans="1:18" ht="19.899999999999999" customHeight="1">
      <c r="A1" s="1"/>
      <c r="B1" s="38" t="s">
        <v>27</v>
      </c>
      <c r="C1" s="38"/>
      <c r="D1" s="38"/>
      <c r="E1" s="38"/>
      <c r="F1" s="3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ht="15.7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</row>
    <row r="3" spans="1:18">
      <c r="A3" s="5"/>
      <c r="B3" s="41" t="s">
        <v>3</v>
      </c>
      <c r="C3" s="42"/>
      <c r="D3" s="8" t="s">
        <v>4</v>
      </c>
      <c r="E3" s="8" t="s">
        <v>12</v>
      </c>
      <c r="F3" s="9" t="s">
        <v>13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1:18">
      <c r="A4" s="5"/>
      <c r="B4" s="10" t="s">
        <v>0</v>
      </c>
      <c r="C4" s="11" t="s">
        <v>1</v>
      </c>
      <c r="D4" s="11" t="s">
        <v>2</v>
      </c>
      <c r="E4" s="11" t="s">
        <v>8</v>
      </c>
      <c r="F4" s="12" t="s">
        <v>8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1:18" ht="15.75" thickBot="1">
      <c r="A5" s="5"/>
      <c r="B5" s="35">
        <v>128</v>
      </c>
      <c r="C5" s="36">
        <v>1.54</v>
      </c>
      <c r="D5" s="36">
        <v>0.47</v>
      </c>
      <c r="E5" s="13">
        <v>1.44</v>
      </c>
      <c r="F5" s="14">
        <v>0.69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pans="1:18">
      <c r="A6" s="5"/>
      <c r="B6" s="43" t="s">
        <v>9</v>
      </c>
      <c r="C6" s="43"/>
      <c r="D6" s="15" t="s">
        <v>10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</row>
    <row r="7" spans="1:18">
      <c r="A7" s="5"/>
      <c r="B7" s="16">
        <f>+B5*1000</f>
        <v>128000</v>
      </c>
      <c r="C7" s="16">
        <f>+C5*1000</f>
        <v>1540</v>
      </c>
      <c r="D7" s="17">
        <f>+D5/10^6</f>
        <v>4.6999999999999995E-7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1:18">
      <c r="A8" s="5"/>
      <c r="B8" s="18"/>
      <c r="C8" s="18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/>
    </row>
    <row r="9" spans="1:18">
      <c r="A9" s="5"/>
      <c r="B9" s="6" t="s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/>
    </row>
    <row r="10" spans="1:18" ht="15.75" thickBot="1">
      <c r="A10" s="5"/>
      <c r="B10" s="6" t="s">
        <v>7</v>
      </c>
      <c r="C10" s="6"/>
      <c r="D10" s="6"/>
      <c r="E10" s="19">
        <f>E5/((B7+(2*C7))*D7)</f>
        <v>23.373739603555407</v>
      </c>
      <c r="F10" s="20" t="s">
        <v>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pans="1:18">
      <c r="A11" s="5"/>
      <c r="B11" s="6"/>
      <c r="C11" s="6"/>
      <c r="D11" s="6"/>
      <c r="E11" s="6"/>
      <c r="F11" s="6"/>
      <c r="G11" s="44" t="s">
        <v>24</v>
      </c>
      <c r="H11" s="45"/>
      <c r="I11" s="45"/>
      <c r="J11" s="46"/>
      <c r="K11" s="21" t="s">
        <v>26</v>
      </c>
      <c r="L11" s="6"/>
      <c r="M11" s="6"/>
      <c r="N11" s="6"/>
      <c r="O11" s="6"/>
      <c r="P11" s="6"/>
      <c r="Q11" s="6"/>
      <c r="R11" s="7"/>
    </row>
    <row r="12" spans="1:18">
      <c r="A12" s="5"/>
      <c r="B12" s="6" t="s">
        <v>11</v>
      </c>
      <c r="C12" s="6"/>
      <c r="D12" s="6"/>
      <c r="E12" s="6"/>
      <c r="F12" s="6"/>
      <c r="G12" s="47" t="s">
        <v>3</v>
      </c>
      <c r="H12" s="48"/>
      <c r="I12" s="22" t="s">
        <v>35</v>
      </c>
      <c r="J12" s="23" t="s">
        <v>1</v>
      </c>
      <c r="K12" s="21"/>
      <c r="L12" s="6"/>
      <c r="M12" s="6"/>
      <c r="N12" s="6"/>
      <c r="O12" s="6"/>
      <c r="P12" s="6"/>
      <c r="Q12" s="6"/>
      <c r="R12" s="7"/>
    </row>
    <row r="13" spans="1:18">
      <c r="A13" s="5"/>
      <c r="B13" s="6" t="s">
        <v>16</v>
      </c>
      <c r="C13" s="6"/>
      <c r="D13" s="6"/>
      <c r="E13" s="24">
        <f>F5*(B7+C7)*D7</f>
        <v>4.2009821999999988E-2</v>
      </c>
      <c r="F13" s="20" t="s">
        <v>14</v>
      </c>
      <c r="G13" s="25">
        <v>42.000000000000014</v>
      </c>
      <c r="H13" s="20" t="s">
        <v>23</v>
      </c>
      <c r="I13" s="19">
        <v>127.96793092815301</v>
      </c>
      <c r="J13" s="23"/>
      <c r="K13" s="21" t="s">
        <v>30</v>
      </c>
      <c r="L13" s="6"/>
      <c r="M13" s="6"/>
      <c r="N13" s="6"/>
      <c r="O13" s="6"/>
      <c r="P13" s="6"/>
      <c r="Q13" s="6"/>
      <c r="R13" s="7"/>
    </row>
    <row r="14" spans="1:18" ht="15.75" thickBot="1">
      <c r="A14" s="5"/>
      <c r="B14" s="6" t="s">
        <v>15</v>
      </c>
      <c r="C14" s="6"/>
      <c r="D14" s="6"/>
      <c r="E14" s="24">
        <f>F5*C7*D7</f>
        <v>4.9942199999999991E-4</v>
      </c>
      <c r="F14" s="20" t="s">
        <v>14</v>
      </c>
      <c r="G14" s="26">
        <v>0.49999999999999989</v>
      </c>
      <c r="H14" s="27" t="s">
        <v>23</v>
      </c>
      <c r="I14" s="27"/>
      <c r="J14" s="28">
        <v>1.5417823003391919</v>
      </c>
      <c r="K14" s="21">
        <v>1.54</v>
      </c>
      <c r="L14" s="6"/>
      <c r="M14" s="6"/>
      <c r="N14" s="6"/>
      <c r="O14" s="6"/>
      <c r="P14" s="6"/>
      <c r="Q14" s="6"/>
      <c r="R14" s="7"/>
    </row>
    <row r="15" spans="1:18" ht="15.75" thickBot="1">
      <c r="A15" s="5"/>
      <c r="B15" s="6"/>
      <c r="C15" s="6"/>
      <c r="D15" s="6"/>
      <c r="E15" s="6"/>
      <c r="F15" s="6"/>
      <c r="G15" s="6"/>
      <c r="H15" s="6"/>
      <c r="I15" s="6"/>
      <c r="J15" s="6"/>
      <c r="K15" s="21"/>
      <c r="L15" s="6"/>
      <c r="M15" s="6"/>
      <c r="N15" s="6"/>
      <c r="O15" s="6"/>
      <c r="P15" s="6"/>
      <c r="Q15" s="6"/>
      <c r="R15" s="7"/>
    </row>
    <row r="16" spans="1:18">
      <c r="A16" s="5"/>
      <c r="B16" s="6" t="s">
        <v>17</v>
      </c>
      <c r="C16" s="6"/>
      <c r="D16" s="6"/>
      <c r="E16" s="29"/>
      <c r="F16" s="6"/>
      <c r="G16" s="44" t="s">
        <v>25</v>
      </c>
      <c r="H16" s="45"/>
      <c r="I16" s="45"/>
      <c r="J16" s="46"/>
      <c r="K16" s="21"/>
      <c r="L16" s="6"/>
      <c r="M16" s="6"/>
      <c r="N16" s="6"/>
      <c r="O16" s="6"/>
      <c r="P16" s="6"/>
      <c r="Q16" s="6"/>
      <c r="R16" s="7"/>
    </row>
    <row r="17" spans="1:18">
      <c r="A17" s="5"/>
      <c r="B17" s="6" t="s">
        <v>18</v>
      </c>
      <c r="C17" s="6"/>
      <c r="D17" s="6"/>
      <c r="E17" s="30">
        <f>(B7+C7)/(B7+2*C7)</f>
        <v>0.98825144949649069</v>
      </c>
      <c r="F17" s="20" t="s">
        <v>19</v>
      </c>
      <c r="G17" s="47" t="s">
        <v>3</v>
      </c>
      <c r="H17" s="48"/>
      <c r="I17" s="22" t="s">
        <v>36</v>
      </c>
      <c r="J17" s="23" t="s">
        <v>1</v>
      </c>
      <c r="K17" s="21"/>
      <c r="L17" s="6"/>
      <c r="M17" s="6"/>
      <c r="N17" s="6"/>
      <c r="O17" s="6"/>
      <c r="P17" s="6"/>
      <c r="Q17" s="6"/>
      <c r="R17" s="7"/>
    </row>
    <row r="18" spans="1:18">
      <c r="A18" s="5"/>
      <c r="B18" s="6" t="s">
        <v>21</v>
      </c>
      <c r="C18" s="6"/>
      <c r="D18" s="6"/>
      <c r="E18" s="6"/>
      <c r="F18" s="6"/>
      <c r="G18" s="31">
        <v>13.999999999999986</v>
      </c>
      <c r="H18" s="20" t="s">
        <v>23</v>
      </c>
      <c r="I18" s="19">
        <v>41.628122109158156</v>
      </c>
      <c r="J18" s="23"/>
      <c r="K18" s="21" t="s">
        <v>31</v>
      </c>
      <c r="L18" s="6"/>
      <c r="M18" s="6"/>
      <c r="N18" s="6"/>
      <c r="O18" s="6"/>
      <c r="P18" s="6"/>
      <c r="Q18" s="6"/>
      <c r="R18" s="7"/>
    </row>
    <row r="19" spans="1:18" ht="15.75" thickBot="1">
      <c r="A19" s="5"/>
      <c r="B19" s="6" t="s">
        <v>22</v>
      </c>
      <c r="C19" s="6"/>
      <c r="D19" s="6"/>
      <c r="E19" s="6"/>
      <c r="F19" s="6"/>
      <c r="G19" s="26">
        <v>0.49999999999999989</v>
      </c>
      <c r="H19" s="27" t="s">
        <v>23</v>
      </c>
      <c r="I19" s="27"/>
      <c r="J19" s="28">
        <v>1.5417823003391919</v>
      </c>
      <c r="K19" s="21">
        <v>1.54</v>
      </c>
      <c r="L19" s="6"/>
      <c r="M19" s="6"/>
      <c r="N19" s="6"/>
      <c r="O19" s="6"/>
      <c r="P19" s="6"/>
      <c r="Q19" s="6"/>
      <c r="R19" s="7"/>
    </row>
    <row r="20" spans="1:18">
      <c r="A20" s="5"/>
      <c r="B20" s="6" t="s">
        <v>20</v>
      </c>
      <c r="C20" s="6"/>
      <c r="D20" s="6"/>
      <c r="E20" s="30">
        <f>E13/(E13+E14)</f>
        <v>0.98825144949649069</v>
      </c>
      <c r="F20" s="20" t="s">
        <v>19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/>
    </row>
    <row r="21" spans="1:18">
      <c r="A21" s="5"/>
      <c r="B21" s="6" t="s">
        <v>29</v>
      </c>
      <c r="C21" s="6"/>
      <c r="D21" s="6"/>
      <c r="E21" s="6"/>
      <c r="F21" s="6"/>
      <c r="G21" s="49" t="s">
        <v>28</v>
      </c>
      <c r="H21" s="49"/>
      <c r="I21" s="49"/>
      <c r="J21" s="49"/>
      <c r="K21" s="49"/>
      <c r="L21" s="6"/>
      <c r="M21" s="6"/>
      <c r="N21" s="6"/>
      <c r="O21" s="6"/>
      <c r="P21" s="6"/>
      <c r="Q21" s="6"/>
      <c r="R21" s="7"/>
    </row>
    <row r="22" spans="1:18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/>
    </row>
    <row r="23" spans="1:18">
      <c r="A23" s="5"/>
      <c r="B23" s="6" t="s">
        <v>33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1:18">
      <c r="A24" s="5"/>
      <c r="B24" s="6" t="s">
        <v>37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1:18">
      <c r="A25" s="5"/>
      <c r="B25" s="6" t="s">
        <v>38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7"/>
    </row>
    <row r="26" spans="1:18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7"/>
    </row>
    <row r="27" spans="1:18">
      <c r="A27" s="37" t="s">
        <v>32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39" t="s">
        <v>34</v>
      </c>
      <c r="R27" s="40"/>
    </row>
    <row r="28" spans="1:18" ht="15.75" thickBot="1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</row>
  </sheetData>
  <mergeCells count="9">
    <mergeCell ref="B1:F1"/>
    <mergeCell ref="Q27:R27"/>
    <mergeCell ref="B3:C3"/>
    <mergeCell ref="B6:C6"/>
    <mergeCell ref="G11:J11"/>
    <mergeCell ref="G16:J16"/>
    <mergeCell ref="G12:H12"/>
    <mergeCell ref="G17:H17"/>
    <mergeCell ref="G21:K21"/>
  </mergeCells>
  <hyperlinks>
    <hyperlink ref="G2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AMV555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2014-06-12T18:26:04Z</dcterms:created>
  <dcterms:modified xsi:type="dcterms:W3CDTF">2018-09-20T07:54:58Z</dcterms:modified>
</cp:coreProperties>
</file>